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4020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<sst xmlns="http://schemas.openxmlformats.org/spreadsheetml/2006/main" count="38" uniqueCount="19">
  <si>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x</t>
  </si>
  <si>
    <t>exp(x)</t>
  </si>
  <si>
    <t>sinh(x)</t>
  </si>
  <si>
    <t>cosh(x)</t>
  </si>
  <si>
    <t>exp(-x)</t>
  </si>
  <si>
    <t>conj(cosh(x))</t>
  </si>
  <si>
    <t>|cosh(x)|^2</t>
  </si>
  <si>
    <t>tanh(x)=sinh(x)/cosh(x)</t>
  </si>
  <si>
    <t>x*sqrt(-1)</t>
  </si>
  <si>
    <t>exp(x*sqrt(-1))</t>
  </si>
  <si>
    <t>exp(-x*sqrt(-1))</t>
  </si>
  <si>
    <t>cos(x)</t>
  </si>
  <si>
    <t>sin(x)</t>
  </si>
  <si>
    <t>tan(x)</t>
  </si>
  <si>
    <t>log(x)</t>
  </si>
  <si>
    <t>実部</t>
  </si>
  <si>
    <t>虚部</t>
  </si>
  <si>
    <t>x*log(x)</t>
  </si>
  <si>
    <t>x^x = exp(x*log(x))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</si>
</sst>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200" zoomScaleNormal="200" zoomScalePageLayoutView="0" workbookViewId="0" topLeftCell="A1">
      <selection activeCell="A4" sqref="A4"/>
    </sheetView>
  </sheetViews>
  <sheetFormatPr defaultColWidth="9.140625" defaultRowHeight="15"/>
  <cols>
    <col min="1" max="1" width="19.421875" style="0" customWidth="1"/>
    <col min="2" max="3" width="9.00390625" style="1" customWidth="1"/>
    <col min="5" max="5" width="18.7109375" style="0" customWidth="1"/>
  </cols>
  <sheetData>
    <row r="1" spans="2:7" ht="15" thickBot="1" thickTop="1">
      <c r="B1" s="17" t="s">
        <v>15</v>
      </c>
      <c r="C1" s="18" t="s">
        <v>16</v>
      </c>
      <c r="F1" s="9" t="s">
        <v>15</v>
      </c>
      <c r="G1" s="10" t="s">
        <v>16</v>
      </c>
    </row>
    <row r="2" spans="1:7" ht="15" thickBot="1" thickTop="1">
      <c r="A2" s="6" t="s">
        <v>0</v>
      </c>
      <c r="B2" s="12">
        <v>2</v>
      </c>
      <c r="C2" s="13">
        <v>2</v>
      </c>
      <c r="E2" s="14" t="s">
        <v>0</v>
      </c>
      <c r="F2" s="15">
        <v>2</v>
      </c>
      <c r="G2" s="16">
        <v>-2</v>
      </c>
    </row>
    <row r="3" spans="1:7" ht="14.25" thickTop="1">
      <c r="A3" s="7"/>
      <c r="B3" s="2"/>
      <c r="C3" s="3"/>
      <c r="E3" s="11"/>
      <c r="F3" s="12"/>
      <c r="G3" s="13"/>
    </row>
    <row r="4" spans="1:7" ht="13.5">
      <c r="A4" s="7" t="s">
        <v>1</v>
      </c>
      <c r="B4" s="2">
        <f>EXP(B2)*COS(C2)</f>
        <v>-3.074932320639359</v>
      </c>
      <c r="C4" s="3">
        <f>EXP(B2)*SIN(C2)</f>
        <v>6.71884969742825</v>
      </c>
      <c r="E4" s="7" t="s">
        <v>1</v>
      </c>
      <c r="F4" s="2">
        <f>EXP(F2)*COS(G2)</f>
        <v>-3.074932320639359</v>
      </c>
      <c r="G4" s="3">
        <f>EXP(F2)*SIN(G2)</f>
        <v>-6.71884969742825</v>
      </c>
    </row>
    <row r="5" spans="1:7" ht="13.5">
      <c r="A5" s="7" t="s">
        <v>4</v>
      </c>
      <c r="B5" s="2">
        <f>EXP(-B2)*COS(-C2)</f>
        <v>-0.05631934999212789</v>
      </c>
      <c r="C5" s="3">
        <f>EXP(-B2)*SIN(-C2)</f>
        <v>-0.12306002480577674</v>
      </c>
      <c r="E5" s="7" t="s">
        <v>4</v>
      </c>
      <c r="F5" s="2">
        <f>EXP(-F2)*COS(-G2)</f>
        <v>-0.05631934999212789</v>
      </c>
      <c r="G5" s="3">
        <f>EXP(-F2)*SIN(-G2)</f>
        <v>0.12306002480577674</v>
      </c>
    </row>
    <row r="6" spans="1:7" ht="13.5">
      <c r="A6" s="7" t="s">
        <v>2</v>
      </c>
      <c r="B6" s="2">
        <f>(B4-B5)/2</f>
        <v>-1.5093064853236156</v>
      </c>
      <c r="C6" s="3">
        <f>(C4-C5)/2</f>
        <v>3.4209548611170133</v>
      </c>
      <c r="E6" s="7" t="s">
        <v>2</v>
      </c>
      <c r="F6" s="2">
        <f>(F4-F5)/2</f>
        <v>-1.5093064853236156</v>
      </c>
      <c r="G6" s="3">
        <f>(G4-G5)/2</f>
        <v>-3.4209548611170133</v>
      </c>
    </row>
    <row r="7" spans="1:7" ht="13.5">
      <c r="A7" s="7" t="s">
        <v>3</v>
      </c>
      <c r="B7" s="2">
        <f>(B4+B5)/2</f>
        <v>-1.5656258353157435</v>
      </c>
      <c r="C7" s="3">
        <f>(C4+C5)/2</f>
        <v>3.2978948363112366</v>
      </c>
      <c r="E7" s="7" t="s">
        <v>3</v>
      </c>
      <c r="F7" s="2">
        <f>(F4+F5)/2</f>
        <v>-1.5656258353157435</v>
      </c>
      <c r="G7" s="3">
        <f>(G4+G5)/2</f>
        <v>-3.2978948363112366</v>
      </c>
    </row>
    <row r="8" spans="1:7" ht="13.5">
      <c r="A8" s="7" t="s">
        <v>5</v>
      </c>
      <c r="B8" s="2">
        <f>B7</f>
        <v>-1.5656258353157435</v>
      </c>
      <c r="C8" s="3">
        <f>-C7</f>
        <v>-3.2978948363112366</v>
      </c>
      <c r="E8" s="7" t="s">
        <v>5</v>
      </c>
      <c r="F8" s="2">
        <f>F7</f>
        <v>-1.5656258353157435</v>
      </c>
      <c r="G8" s="3">
        <f>-G7</f>
        <v>3.2978948363112366</v>
      </c>
    </row>
    <row r="9" spans="1:7" ht="13.5">
      <c r="A9" s="7" t="s">
        <v>6</v>
      </c>
      <c r="B9" s="2">
        <f>B7^2+C7^2</f>
        <v>13.327294607576437</v>
      </c>
      <c r="C9" s="3"/>
      <c r="E9" s="7" t="s">
        <v>6</v>
      </c>
      <c r="F9" s="2">
        <f>F7^2+G7^2</f>
        <v>13.327294607576437</v>
      </c>
      <c r="G9" s="3"/>
    </row>
    <row r="10" spans="1:7" ht="13.5">
      <c r="A10" s="7" t="s">
        <v>7</v>
      </c>
      <c r="B10" s="2">
        <f>(B6*B8-C6*C8)/B9</f>
        <v>1.0238355945704727</v>
      </c>
      <c r="C10" s="3">
        <f>(B6*C8+C6*B8)/B9</f>
        <v>-0.028392952868232294</v>
      </c>
      <c r="E10" s="7" t="s">
        <v>7</v>
      </c>
      <c r="F10" s="2">
        <f>(F6*F8-G6*G8)/F9</f>
        <v>1.0238355945704727</v>
      </c>
      <c r="G10" s="3">
        <f>(F6*G8+G6*F8)/F9</f>
        <v>0.028392952868232294</v>
      </c>
    </row>
    <row r="11" spans="1:7" ht="13.5">
      <c r="A11" s="7"/>
      <c r="B11" s="2"/>
      <c r="C11" s="3"/>
      <c r="E11" s="7"/>
      <c r="F11" s="2"/>
      <c r="G11" s="3"/>
    </row>
    <row r="12" spans="1:7" ht="13.5">
      <c r="A12" s="7" t="s">
        <v>8</v>
      </c>
      <c r="B12" s="2">
        <f>-C2</f>
        <v>-2</v>
      </c>
      <c r="C12" s="3">
        <f>B2</f>
        <v>2</v>
      </c>
      <c r="E12" s="7" t="s">
        <v>8</v>
      </c>
      <c r="F12" s="2">
        <f>-G2</f>
        <v>2</v>
      </c>
      <c r="G12" s="3">
        <f>F2</f>
        <v>2</v>
      </c>
    </row>
    <row r="13" spans="1:7" ht="13.5">
      <c r="A13" s="7" t="s">
        <v>9</v>
      </c>
      <c r="B13" s="2">
        <f>EXP(B12)*COS(C12)</f>
        <v>-0.05631934999212789</v>
      </c>
      <c r="C13" s="3">
        <f>EXP(B12)*SIN(C12)</f>
        <v>0.12306002480577674</v>
      </c>
      <c r="E13" s="7" t="s">
        <v>9</v>
      </c>
      <c r="F13" s="2">
        <f>EXP(F12)*COS(G12)</f>
        <v>-3.074932320639359</v>
      </c>
      <c r="G13" s="3">
        <f>EXP(F12)*SIN(G12)</f>
        <v>6.71884969742825</v>
      </c>
    </row>
    <row r="14" spans="1:7" ht="13.5">
      <c r="A14" s="7" t="s">
        <v>10</v>
      </c>
      <c r="B14" s="2">
        <f>EXP(-B12)*COS(-C12)</f>
        <v>-3.074932320639359</v>
      </c>
      <c r="C14" s="3">
        <f>EXP(-B12)*SIN(-C12)</f>
        <v>-6.71884969742825</v>
      </c>
      <c r="E14" s="7" t="s">
        <v>10</v>
      </c>
      <c r="F14" s="2">
        <f>EXP(-F12)*COS(-G12)</f>
        <v>-0.05631934999212789</v>
      </c>
      <c r="G14" s="3">
        <f>EXP(-F12)*SIN(-G12)</f>
        <v>-0.12306002480577674</v>
      </c>
    </row>
    <row r="15" spans="1:7" ht="13.5">
      <c r="A15" s="7" t="s">
        <v>11</v>
      </c>
      <c r="B15" s="2">
        <f>(B13+B14)/2</f>
        <v>-1.5656258353157435</v>
      </c>
      <c r="C15" s="3">
        <f>(C13+C14)/2</f>
        <v>-3.2978948363112366</v>
      </c>
      <c r="E15" s="7" t="s">
        <v>11</v>
      </c>
      <c r="F15" s="2">
        <f>(F13+F14)/2</f>
        <v>-1.5656258353157435</v>
      </c>
      <c r="G15" s="3">
        <f>(G13+G14)/2</f>
        <v>3.2978948363112366</v>
      </c>
    </row>
    <row r="16" spans="1:7" ht="13.5">
      <c r="A16" s="7" t="s">
        <v>12</v>
      </c>
      <c r="B16" s="2">
        <f>-(-C13+C14)/2</f>
        <v>3.4209548611170133</v>
      </c>
      <c r="C16" s="3">
        <f>(-B13+B14)/2</f>
        <v>-1.5093064853236156</v>
      </c>
      <c r="E16" s="7" t="s">
        <v>12</v>
      </c>
      <c r="F16" s="2">
        <f>-(-G13+G14)/2</f>
        <v>3.4209548611170133</v>
      </c>
      <c r="G16" s="3">
        <f>(-F13+F14)/2</f>
        <v>1.5093064853236156</v>
      </c>
    </row>
    <row r="17" spans="1:7" ht="13.5">
      <c r="A17" s="7" t="s">
        <v>13</v>
      </c>
      <c r="B17" s="2">
        <f>(B16*B15+C15*C16)/(B15^2+C15^2)</f>
        <v>-0.028392952868232294</v>
      </c>
      <c r="C17" s="3">
        <f>(B15*C16-B16*C15)/(B15^2+C15^2)</f>
        <v>1.0238355945704727</v>
      </c>
      <c r="E17" s="7" t="s">
        <v>13</v>
      </c>
      <c r="F17" s="2">
        <f>(F16*F15+G15*G16)/(F15^2+G15^2)</f>
        <v>-0.028392952868232294</v>
      </c>
      <c r="G17" s="3">
        <f>(F15*G16-F16*G15)/(F15^2+G15^2)</f>
        <v>-1.0238355945704727</v>
      </c>
    </row>
    <row r="18" spans="1:7" ht="13.5">
      <c r="A18" s="7"/>
      <c r="B18" s="2"/>
      <c r="C18" s="3"/>
      <c r="E18" s="7"/>
      <c r="F18" s="2"/>
      <c r="G18" s="3"/>
    </row>
    <row r="19" spans="1:7" ht="13.5">
      <c r="A19" s="7" t="s">
        <v>14</v>
      </c>
      <c r="B19" s="2">
        <f>LN(SQRT(B2^2+C2^2))</f>
        <v>1.039720770839918</v>
      </c>
      <c r="C19" s="3">
        <f>ATAN2(B2,C2)</f>
        <v>0.7853981633974483</v>
      </c>
      <c r="E19" s="7" t="s">
        <v>14</v>
      </c>
      <c r="F19" s="2">
        <f>LN(SQRT(F2^2+G2^2))</f>
        <v>1.039720770839918</v>
      </c>
      <c r="G19" s="3">
        <f>ATAN2(F2,G2)</f>
        <v>-0.7853981633974483</v>
      </c>
    </row>
    <row r="20" spans="1:7" ht="13.5">
      <c r="A20" s="7" t="s">
        <v>17</v>
      </c>
      <c r="B20" s="2">
        <f>B19*B2-C2*C19</f>
        <v>0.5086452148849396</v>
      </c>
      <c r="C20" s="3">
        <f>B19*C2+C19*B2</f>
        <v>3.6502378684747327</v>
      </c>
      <c r="E20" s="7" t="s">
        <v>17</v>
      </c>
      <c r="F20" s="2">
        <f>F19*F2-G2*G19</f>
        <v>0.5086452148849396</v>
      </c>
      <c r="G20" s="3">
        <f>F19*G2+G19*F2</f>
        <v>-3.6502378684747327</v>
      </c>
    </row>
    <row r="21" spans="1:7" ht="14.25" thickBot="1">
      <c r="A21" s="8" t="s">
        <v>18</v>
      </c>
      <c r="B21" s="4">
        <f>EXP(B20)*COS(C20)</f>
        <v>-1.452504627055703</v>
      </c>
      <c r="C21" s="5">
        <f>EXP(B20)*SIN(C20)</f>
        <v>-0.8098895463353006</v>
      </c>
      <c r="E21" s="8" t="s">
        <v>18</v>
      </c>
      <c r="F21" s="4">
        <f>EXP(F20)*COS(G20)</f>
        <v>-1.452504627055703</v>
      </c>
      <c r="G21" s="5">
        <f>EXP(F20)*SIN(G20)</f>
        <v>0.8098895463353006</v>
      </c>
    </row>
    <row r="22" ht="14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tkouya</dc:creator>
  <cp:keywords/>
  <dc:description/>
  <cp:lastModifiedBy>tkouya</cp:lastModifiedBy>
  <dcterms:created xsi:type="dcterms:W3CDTF">2008-05-30T05:54:33Z</dcterms:created>
  <dcterms:modified xsi:type="dcterms:W3CDTF">2008-06-06T11:27:16Z</dcterms:modified>
  <cp:category/>
  <cp:version/>
  <cp:contentType/>
  <cp:contentStatus/>
</cp:coreProperties>
</file>